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9040" windowHeight="15840" tabRatio="873" activeTab="0"/>
  </bookViews>
  <sheets>
    <sheet name="ТГТ" sheetId="1" r:id="rId1"/>
  </sheets>
  <externalReferences>
    <externalReference r:id="rId4"/>
  </externalReferences>
  <definedNames>
    <definedName name="_xlnm.Print_Area" localSheetId="0">'ТГТ'!$A$1:$F$80</definedName>
  </definedNames>
  <calcPr fullCalcOnLoad="1"/>
</workbook>
</file>

<file path=xl/sharedStrings.xml><?xml version="1.0" encoding="utf-8"?>
<sst xmlns="http://schemas.openxmlformats.org/spreadsheetml/2006/main" count="91" uniqueCount="91">
  <si>
    <t>Зардлын ангилал</t>
  </si>
  <si>
    <t>Хэтрэлт/ хэмнэлт</t>
  </si>
  <si>
    <t>НИЙТ ТЭНЦВЭРЖҮҮЛСЭН ОРЛОГО БА ТУСЛАМЖИЙН ДҮН</t>
  </si>
  <si>
    <t>Татварын бус орлого</t>
  </si>
  <si>
    <t>Тусламжийн орлого</t>
  </si>
  <si>
    <t>Төсвөөс санхүүжих</t>
  </si>
  <si>
    <t>НИЙТ ЗАРЛАГА ба ЦЭВЭР ЗЭЭЛИЙН ДҮН</t>
  </si>
  <si>
    <t>НИЙТ ЗАРЛАГА</t>
  </si>
  <si>
    <t>УРСГАЛ ЗАРДАЛ</t>
  </si>
  <si>
    <t>БАРАА, АЖИЛ ҮЙЛЧИЛГЭЭНИЙ ЗАРДАЛ</t>
  </si>
  <si>
    <t>Цалин хөлс болон нэмэгдэл урамшил</t>
  </si>
  <si>
    <t>Ажил олгогчоос нийгмийн даатгалд төлөх шимтгэл</t>
  </si>
  <si>
    <t>Байр ашиглалттай холбоотой тогтмол зардал</t>
  </si>
  <si>
    <t>Хангамж, бараа материалын зардал</t>
  </si>
  <si>
    <t>Нормативт зардал</t>
  </si>
  <si>
    <t>Эд хогшил, урсгал засварын зардал</t>
  </si>
  <si>
    <t>Томилолт, зочны зардал</t>
  </si>
  <si>
    <t>Бусдаар гүйцэтгүүлсэн ажил, үйлчилгээний төлбөр, хураамж</t>
  </si>
  <si>
    <t>Бараа үйлчилгээний бусад зардал</t>
  </si>
  <si>
    <t>УРСГАЛ ШИЛЖҮҮЛЭГ</t>
  </si>
  <si>
    <t>Засгийн газрын урсгал шилжүүлэг</t>
  </si>
  <si>
    <t>Бусад урсгал шилжүүлэг</t>
  </si>
  <si>
    <t>ХӨРӨНГИЙН ЗАРДАЛ</t>
  </si>
  <si>
    <t xml:space="preserve">  Нийтлэг татварын бус орлого</t>
  </si>
  <si>
    <t xml:space="preserve">  Төсөв байгууллагын өөрийн орлого /туслах/</t>
  </si>
  <si>
    <t xml:space="preserve">  Үндсэн цалин</t>
  </si>
  <si>
    <t xml:space="preserve">  Нэмэгдэл</t>
  </si>
  <si>
    <t xml:space="preserve">  Унаа хоолны хөнгөлөлт</t>
  </si>
  <si>
    <t xml:space="preserve">  Урамшуулал</t>
  </si>
  <si>
    <t xml:space="preserve">  Тэтгэврийн даатгал</t>
  </si>
  <si>
    <t xml:space="preserve">  Тэтгэмжийн даатгал</t>
  </si>
  <si>
    <t xml:space="preserve">  ҮОМШӨ-ний даатгал</t>
  </si>
  <si>
    <t xml:space="preserve">  Ажилгүйдлийн даатгал</t>
  </si>
  <si>
    <t xml:space="preserve">  Эрүүл мэндийн даатгал</t>
  </si>
  <si>
    <t xml:space="preserve">  Гэрэл, цахилгаан</t>
  </si>
  <si>
    <t xml:space="preserve">  Түлш, халаалт</t>
  </si>
  <si>
    <t xml:space="preserve">  Цэвэр, бохир ус</t>
  </si>
  <si>
    <t xml:space="preserve">  Байрны түрээс</t>
  </si>
  <si>
    <t xml:space="preserve">  Бичиг хэрэг</t>
  </si>
  <si>
    <t xml:space="preserve">  Тээвэр, шатахуун</t>
  </si>
  <si>
    <t xml:space="preserve">  Шуудан, холбоо, интернэтийн төлбөр</t>
  </si>
  <si>
    <t xml:space="preserve">  Хог хаягдал зайлуулах, хортон мэрэгчдийн устгал, ариутгал</t>
  </si>
  <si>
    <t xml:space="preserve">  Бага үнэтэй, түргэн элэгдэх, ахуйн эд зүйлс</t>
  </si>
  <si>
    <t xml:space="preserve">  Эм, бэлдмэл, эмнэлгийн хэрэгсэл</t>
  </si>
  <si>
    <t xml:space="preserve">  Хоол, хүнс</t>
  </si>
  <si>
    <t xml:space="preserve">  Нормын хувцас, зөөлөн эдлэл</t>
  </si>
  <si>
    <t xml:space="preserve">  Багаж, техник, хэрэгсэл</t>
  </si>
  <si>
    <t xml:space="preserve">  Хөдөлмөр хамгааллын хэрэглэл</t>
  </si>
  <si>
    <t xml:space="preserve">  Урсгал засвар</t>
  </si>
  <si>
    <t xml:space="preserve">  Дотоод албан томилолт</t>
  </si>
  <si>
    <t xml:space="preserve">  Бусдаар гүйцэтгүүлсэн бусад нийтлэг ажил үйлчилгээний төлбөр хураамж</t>
  </si>
  <si>
    <t xml:space="preserve">  Аудит, баталгаажуулалт, зэрэглэл тогтоох</t>
  </si>
  <si>
    <t xml:space="preserve">  Даатгалын үйлчилгээ</t>
  </si>
  <si>
    <t xml:space="preserve">  Тээврийн хэрэгслийн татвар</t>
  </si>
  <si>
    <t xml:space="preserve">  Тээврийн хэрэгслийн оношлогоо</t>
  </si>
  <si>
    <t xml:space="preserve">  Мэдээлэл, технологийн үйлчилгээ</t>
  </si>
  <si>
    <t xml:space="preserve">  Газрын төлбөр</t>
  </si>
  <si>
    <t xml:space="preserve">  Улсын мэдээллийн маягт хэвлэх, бэлтгэх</t>
  </si>
  <si>
    <t xml:space="preserve">  Бараа үйлчилгээний бусад зардал</t>
  </si>
  <si>
    <t xml:space="preserve">  Хичээл үйлдвэрлэлийн дадлага хийх</t>
  </si>
  <si>
    <t xml:space="preserve">  Засгийн газрын гадаад шилжүүлэг</t>
  </si>
  <si>
    <t xml:space="preserve">  Тэтгэвэрт гарахад олгох нэг удаагийн мөнгөн тэтгэмж</t>
  </si>
  <si>
    <t xml:space="preserve">  Нэг удаагийн тэтгэмж, шагнал урамшуулал</t>
  </si>
  <si>
    <t xml:space="preserve">  Барилга байгууламж</t>
  </si>
  <si>
    <t xml:space="preserve">  Тоног төхөөрөмж</t>
  </si>
  <si>
    <t xml:space="preserve">  Ном, хэвлэл</t>
  </si>
  <si>
    <t xml:space="preserve">  Гэрээт ажлын хөлс</t>
  </si>
  <si>
    <t xml:space="preserve">           Гэрээгээр гүйцэтгүүлсэн ажил үйлчилгээ</t>
  </si>
  <si>
    <t xml:space="preserve">           Мэдээлэл сурталчилгааны зардал</t>
  </si>
  <si>
    <t xml:space="preserve">           Харуул, хамгаалалтын зардал</t>
  </si>
  <si>
    <t xml:space="preserve">           Холбооны суваг ашигласны төлбөр</t>
  </si>
  <si>
    <t xml:space="preserve">            Биеийн тамирын уралдаан, тэмцээн</t>
  </si>
  <si>
    <t xml:space="preserve">            Дээж худалдан авах</t>
  </si>
  <si>
    <t xml:space="preserve">            Нүүлгэн шилжүүлэх зардал</t>
  </si>
  <si>
    <t>Төгрөгөөр</t>
  </si>
  <si>
    <t>Төлөвлөгөө /2023/</t>
  </si>
  <si>
    <t xml:space="preserve">  Гадаад албан томилолт</t>
  </si>
  <si>
    <t xml:space="preserve">           Шүүхийн шийдвэррийн дагуу олгох</t>
  </si>
  <si>
    <t xml:space="preserve">  Тавилга</t>
  </si>
  <si>
    <t>Гаалийн ерөнхий газар, харвяа гаалийн газар хороодын 2023 оны 9 сарын төсвийн гүйцэтгэлийн мэдээ</t>
  </si>
  <si>
    <t>Төлөвлөгөө /2023.09 сар/</t>
  </si>
  <si>
    <t>Гүйцэтгэл /2023.09 сар/</t>
  </si>
  <si>
    <t xml:space="preserve">Танилцсан: СХОГ-ийн дарга                            </t>
  </si>
  <si>
    <t>Д.Долгорсүрэн</t>
  </si>
  <si>
    <t>Хянаж хүлээж авсан:</t>
  </si>
  <si>
    <t>Мэргэжилтэн:</t>
  </si>
  <si>
    <t xml:space="preserve">Хянасан: СХОГ-ийн ГУАБ                           </t>
  </si>
  <si>
    <t>Б.Орхонтуул</t>
  </si>
  <si>
    <t>20.... оны .... сарын ... өдөр</t>
  </si>
  <si>
    <t xml:space="preserve">Мэдээ гаргасан: СХОГ-ийн ГУБ                         </t>
  </si>
  <si>
    <t>Э.Саруул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</si>
</sst>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%"/>
    <numFmt numFmtId="166" formatCode="_(* #,##0.0_);_(* \(#,##0.0\);_(* &quot;-&quot;??_);_(@_)"/>
    <numFmt numFmtId="167" formatCode="_ * #,##0.00_ ;_ * \-#,##0.00_ ;_ * &quot;-&quot;??_ ;_ @_ "/>
    <numFmt numFmtId="168" formatCode="_-* #,##0_-;\-* #,##0_-;_-* &quot;-&quot;_-;_-@_-"/>
    <numFmt numFmtId="169" formatCode="_-* #,##0.00_-;\-* #,##0.00_-;_-* &quot;-&quot;_-;_-@_-"/>
    <numFmt numFmtId="170" formatCode="#,##0.0"/>
    <numFmt numFmtId="171" formatCode="_(* #,##0.0_);_(* \(#,##0.0\);_(* &quot;-&quot;?_);_(@_)"/>
    <numFmt numFmtId="172" formatCode="[$-409]dddd\,\ mmmm\ d\,\ yyyy"/>
    <numFmt numFmtId="173" formatCode="[$-409]h:mm:ss\ AM/PM"/>
    <numFmt numFmtId="174" formatCode="0.0"/>
    <numFmt numFmtId="175" formatCode="_(* #,##0.000_);_(* \(#,##0.000\);_(* &quot;-&quot;???_);_(@_)"/>
    <numFmt numFmtId="176" formatCode="_(* #,##0.000_);_(* \(#,##0.000\);_(* &quot;-&quot;??_);_(@_)"/>
  </numFmts>
  <fonts count="47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5"/>
      <name val="Calibri"/>
      <family val="2"/>
    </font>
    <font>
      <sz val="11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8"/>
      <color indexed="54"/>
      <name val="Calibri Light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Calibri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8"/>
      <color theme="3"/>
      <name val="Calibri Light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43" fontId="4" fillId="0" borderId="10" xfId="42" applyFont="1" applyFill="1" applyBorder="1" applyAlignment="1">
      <alignment vertical="center" wrapText="1"/>
    </xf>
    <xf numFmtId="43" fontId="3" fillId="0" borderId="10" xfId="42" applyFont="1" applyFill="1" applyBorder="1" applyAlignment="1">
      <alignment vertical="center" wrapText="1"/>
    </xf>
    <xf numFmtId="0" fontId="46" fillId="0" borderId="0" xfId="0" applyFont="1" applyAlignment="1">
      <alignment/>
    </xf>
    <xf numFmtId="43" fontId="4" fillId="0" borderId="0" xfId="42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34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34" borderId="0" xfId="0" applyFont="1" applyFill="1" applyAlignment="1">
      <alignment horizontal="right" vertical="center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/>
    </xf>
    <xf numFmtId="0" fontId="46" fillId="34" borderId="0" xfId="0" applyFont="1" applyFill="1" applyAlignment="1">
      <alignment vertical="center"/>
    </xf>
    <xf numFmtId="0" fontId="4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13" xfId="58"/>
    <cellStyle name="Normal 1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101;&#1075;&#1090;&#1075;&#1101;&#1083;%20-%202023.09.30-&#1058;&#104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эгтгэл"/>
      <sheetName val="ГЕГ"/>
      <sheetName val="УБГГ"/>
      <sheetName val="ЧХОУНБГГ"/>
      <sheetName val="УХШИГГ"/>
      <sheetName val="СЭГГ"/>
      <sheetName val="ЗҮГГ"/>
      <sheetName val="ХОГГ"/>
      <sheetName val="ДОГГ"/>
      <sheetName val="БӨГГ"/>
      <sheetName val="ОГГ"/>
      <sheetName val="ДАГГ"/>
      <sheetName val="УВГГ"/>
      <sheetName val="ГСГГ"/>
      <sheetName val="СШГГ"/>
      <sheetName val="ШХГГ"/>
      <sheetName val="ГАГХ"/>
      <sheetName val="ЗАГХ"/>
      <sheetName val="ХӨГХ"/>
      <sheetName val="БИГГ"/>
      <sheetName val="ҮААА"/>
      <sheetName val="Цалин, БАЗ"/>
      <sheetName val="ХМ"/>
      <sheetName val="НЗ,ЭХ,УЗЗ,Том"/>
      <sheetName val="БГАҮТХ"/>
      <sheetName val="БҮБЗ, УШ"/>
      <sheetName val="Sheet1"/>
    </sheetNames>
    <sheetDataSet>
      <sheetData sheetId="1">
        <row r="19">
          <cell r="B19">
            <v>0</v>
          </cell>
          <cell r="C19">
            <v>0</v>
          </cell>
          <cell r="D19">
            <v>0</v>
          </cell>
        </row>
      </sheetData>
      <sheetData sheetId="2">
        <row r="17">
          <cell r="B17">
            <v>0</v>
          </cell>
          <cell r="C17">
            <v>0</v>
          </cell>
          <cell r="D17">
            <v>0</v>
          </cell>
        </row>
      </sheetData>
      <sheetData sheetId="3">
        <row r="17">
          <cell r="B17">
            <v>0</v>
          </cell>
          <cell r="C17">
            <v>0</v>
          </cell>
          <cell r="D17">
            <v>0</v>
          </cell>
        </row>
      </sheetData>
      <sheetData sheetId="4">
        <row r="17">
          <cell r="B17">
            <v>0</v>
          </cell>
          <cell r="C17">
            <v>0</v>
          </cell>
          <cell r="D17">
            <v>0</v>
          </cell>
        </row>
      </sheetData>
      <sheetData sheetId="5">
        <row r="17">
          <cell r="B17">
            <v>0</v>
          </cell>
          <cell r="C17">
            <v>0</v>
          </cell>
          <cell r="D17">
            <v>0</v>
          </cell>
        </row>
      </sheetData>
      <sheetData sheetId="6">
        <row r="17">
          <cell r="B17">
            <v>0</v>
          </cell>
          <cell r="C17">
            <v>0</v>
          </cell>
          <cell r="D17">
            <v>0</v>
          </cell>
        </row>
      </sheetData>
      <sheetData sheetId="7">
        <row r="17">
          <cell r="B17">
            <v>0</v>
          </cell>
          <cell r="C17">
            <v>0</v>
          </cell>
          <cell r="D17">
            <v>0</v>
          </cell>
        </row>
      </sheetData>
      <sheetData sheetId="8">
        <row r="17">
          <cell r="B17">
            <v>0</v>
          </cell>
          <cell r="C17">
            <v>0</v>
          </cell>
          <cell r="D17">
            <v>0</v>
          </cell>
        </row>
      </sheetData>
      <sheetData sheetId="9">
        <row r="17">
          <cell r="B17">
            <v>0</v>
          </cell>
          <cell r="C17">
            <v>0</v>
          </cell>
          <cell r="D17">
            <v>0</v>
          </cell>
        </row>
      </sheetData>
      <sheetData sheetId="10">
        <row r="17">
          <cell r="B17">
            <v>0</v>
          </cell>
          <cell r="C17">
            <v>0</v>
          </cell>
          <cell r="D17">
            <v>0</v>
          </cell>
        </row>
      </sheetData>
      <sheetData sheetId="11">
        <row r="17">
          <cell r="B17">
            <v>0</v>
          </cell>
          <cell r="C17">
            <v>0</v>
          </cell>
          <cell r="D17">
            <v>0</v>
          </cell>
        </row>
      </sheetData>
      <sheetData sheetId="12">
        <row r="17">
          <cell r="B17">
            <v>0</v>
          </cell>
          <cell r="C17">
            <v>0</v>
          </cell>
          <cell r="D17">
            <v>0</v>
          </cell>
        </row>
      </sheetData>
      <sheetData sheetId="13">
        <row r="17">
          <cell r="B17">
            <v>0</v>
          </cell>
          <cell r="C17">
            <v>0</v>
          </cell>
          <cell r="D17">
            <v>0</v>
          </cell>
        </row>
      </sheetData>
      <sheetData sheetId="14">
        <row r="17">
          <cell r="B17">
            <v>0</v>
          </cell>
          <cell r="C17">
            <v>0</v>
          </cell>
          <cell r="D17">
            <v>0</v>
          </cell>
        </row>
      </sheetData>
      <sheetData sheetId="15">
        <row r="17">
          <cell r="B17">
            <v>0</v>
          </cell>
          <cell r="C17">
            <v>0</v>
          </cell>
          <cell r="D17">
            <v>0</v>
          </cell>
        </row>
      </sheetData>
      <sheetData sheetId="16">
        <row r="17">
          <cell r="B17">
            <v>0</v>
          </cell>
          <cell r="C17">
            <v>0</v>
          </cell>
          <cell r="D17">
            <v>0</v>
          </cell>
        </row>
      </sheetData>
      <sheetData sheetId="17">
        <row r="17">
          <cell r="B17">
            <v>0</v>
          </cell>
          <cell r="C17">
            <v>0</v>
          </cell>
          <cell r="D17">
            <v>0</v>
          </cell>
        </row>
      </sheetData>
      <sheetData sheetId="18">
        <row r="17">
          <cell r="B17">
            <v>0</v>
          </cell>
          <cell r="C17">
            <v>0</v>
          </cell>
          <cell r="D17">
            <v>0</v>
          </cell>
        </row>
      </sheetData>
      <sheetData sheetId="19">
        <row r="17">
          <cell r="B17">
            <v>0</v>
          </cell>
          <cell r="C17">
            <v>0</v>
          </cell>
          <cell r="D17">
            <v>0</v>
          </cell>
        </row>
      </sheetData>
      <sheetData sheetId="20">
        <row r="17">
          <cell r="B17">
            <v>0</v>
          </cell>
          <cell r="C17">
            <v>0</v>
          </cell>
          <cell r="D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8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9.140625" style="6" customWidth="1"/>
    <col min="2" max="2" width="68.421875" style="6" customWidth="1"/>
    <col min="3" max="3" width="20.8515625" style="6" bestFit="1" customWidth="1"/>
    <col min="4" max="4" width="19.7109375" style="6" bestFit="1" customWidth="1"/>
    <col min="5" max="5" width="20.28125" style="6" bestFit="1" customWidth="1"/>
    <col min="6" max="6" width="21.7109375" style="6" bestFit="1" customWidth="1"/>
    <col min="7" max="16384" width="9.140625" style="6" customWidth="1"/>
  </cols>
  <sheetData>
    <row r="1" spans="2:6" ht="14.25">
      <c r="B1" s="22" t="s">
        <v>79</v>
      </c>
      <c r="C1" s="22"/>
      <c r="D1" s="22"/>
      <c r="E1" s="22"/>
      <c r="F1" s="7"/>
    </row>
    <row r="2" spans="2:6" ht="14.25">
      <c r="B2" s="8"/>
      <c r="C2" s="8"/>
      <c r="D2" s="8"/>
      <c r="E2" s="8"/>
      <c r="F2" s="8" t="s">
        <v>74</v>
      </c>
    </row>
    <row r="3" spans="2:6" s="7" customFormat="1" ht="30">
      <c r="B3" s="1" t="s">
        <v>0</v>
      </c>
      <c r="C3" s="1" t="s">
        <v>75</v>
      </c>
      <c r="D3" s="1" t="s">
        <v>80</v>
      </c>
      <c r="E3" s="1" t="s">
        <v>81</v>
      </c>
      <c r="F3" s="1" t="s">
        <v>1</v>
      </c>
    </row>
    <row r="4" spans="2:6" ht="14.25">
      <c r="B4" s="9" t="s">
        <v>2</v>
      </c>
      <c r="C4" s="2">
        <f>+C5</f>
        <v>114080464800</v>
      </c>
      <c r="D4" s="2">
        <f>+D5</f>
        <v>81339214007</v>
      </c>
      <c r="E4" s="2">
        <f>+E5</f>
        <v>63107673707.17</v>
      </c>
      <c r="F4" s="2">
        <f>+F5</f>
        <v>32401228055.649998</v>
      </c>
    </row>
    <row r="5" spans="2:6" ht="14.25">
      <c r="B5" s="9" t="s">
        <v>3</v>
      </c>
      <c r="C5" s="2">
        <f>+C8+C6</f>
        <v>114080464800</v>
      </c>
      <c r="D5" s="2">
        <f>+D8+D6</f>
        <v>81339214007</v>
      </c>
      <c r="E5" s="2">
        <f>+E8+E6</f>
        <v>63107673707.17</v>
      </c>
      <c r="F5" s="2">
        <f>+F8+F6</f>
        <v>32401228055.649998</v>
      </c>
    </row>
    <row r="6" spans="2:6" ht="14.25">
      <c r="B6" s="9" t="s">
        <v>23</v>
      </c>
      <c r="C6" s="2">
        <f>+C7</f>
        <v>1227147200</v>
      </c>
      <c r="D6" s="2">
        <f>+D7</f>
        <v>1042970600</v>
      </c>
      <c r="E6" s="2">
        <f>+E7</f>
        <v>1680607919.0900002</v>
      </c>
      <c r="F6" s="2">
        <f>+F7</f>
        <v>-637637319.0900002</v>
      </c>
    </row>
    <row r="7" spans="2:6" ht="14.25">
      <c r="B7" s="9" t="s">
        <v>24</v>
      </c>
      <c r="C7" s="2">
        <v>1227147200</v>
      </c>
      <c r="D7" s="2">
        <v>1042970600</v>
      </c>
      <c r="E7" s="2">
        <v>1680607919.0900002</v>
      </c>
      <c r="F7" s="2">
        <f>+D7-E7</f>
        <v>-637637319.0900002</v>
      </c>
    </row>
    <row r="8" spans="2:6" ht="14.25">
      <c r="B8" s="9" t="s">
        <v>4</v>
      </c>
      <c r="C8" s="2">
        <f>+C9</f>
        <v>112853317600</v>
      </c>
      <c r="D8" s="2">
        <f>+D9</f>
        <v>80296243407</v>
      </c>
      <c r="E8" s="2">
        <f>+E9</f>
        <v>61427065788.079994</v>
      </c>
      <c r="F8" s="2">
        <f>+F9</f>
        <v>33038865374.739998</v>
      </c>
    </row>
    <row r="9" spans="2:6" ht="14.25">
      <c r="B9" s="9" t="s">
        <v>5</v>
      </c>
      <c r="C9" s="2">
        <f>+C10-C7</f>
        <v>112853317600</v>
      </c>
      <c r="D9" s="2">
        <f>+D10-D7</f>
        <v>80296243407</v>
      </c>
      <c r="E9" s="2">
        <f>+E10-E7+14169687755.82</f>
        <v>61427065788.079994</v>
      </c>
      <c r="F9" s="2">
        <f>+F10-F7</f>
        <v>33038865374.739998</v>
      </c>
    </row>
    <row r="10" spans="2:6" s="10" customFormat="1" ht="15">
      <c r="B10" s="11" t="s">
        <v>6</v>
      </c>
      <c r="C10" s="3">
        <f>+C11</f>
        <v>114080464800</v>
      </c>
      <c r="D10" s="3">
        <f>+D11</f>
        <v>81339214007</v>
      </c>
      <c r="E10" s="3">
        <f>+E11</f>
        <v>48937985951.34999</v>
      </c>
      <c r="F10" s="3">
        <f>+F11</f>
        <v>32401228055.649998</v>
      </c>
    </row>
    <row r="11" spans="2:6" s="10" customFormat="1" ht="15">
      <c r="B11" s="11" t="s">
        <v>7</v>
      </c>
      <c r="C11" s="3">
        <f>+C12+C76</f>
        <v>114080464800</v>
      </c>
      <c r="D11" s="3">
        <f>+D12+D76</f>
        <v>81339214007</v>
      </c>
      <c r="E11" s="3">
        <f>+E12+E76</f>
        <v>48937985951.34999</v>
      </c>
      <c r="F11" s="3">
        <f>+F12+F76</f>
        <v>32401228055.649998</v>
      </c>
    </row>
    <row r="12" spans="2:6" s="10" customFormat="1" ht="15">
      <c r="B12" s="11" t="s">
        <v>8</v>
      </c>
      <c r="C12" s="3">
        <f>+C13+C70</f>
        <v>85002479000</v>
      </c>
      <c r="D12" s="3">
        <f>+D13+D70</f>
        <v>58320471900</v>
      </c>
      <c r="E12" s="3">
        <f>+E13+E70</f>
        <v>44343090732.62999</v>
      </c>
      <c r="F12" s="3">
        <f>+F13+F70</f>
        <v>13977381167.369999</v>
      </c>
    </row>
    <row r="13" spans="2:6" s="10" customFormat="1" ht="15">
      <c r="B13" s="11" t="s">
        <v>9</v>
      </c>
      <c r="C13" s="3">
        <f>+C14+C20+C26+C31+C38+C42+C47+C50+C64</f>
        <v>83330757900</v>
      </c>
      <c r="D13" s="3">
        <f>+D14+D20+D26+D31+D38+D42+D47+D50+D64</f>
        <v>56979835000</v>
      </c>
      <c r="E13" s="3">
        <f>+E14+E20+E26+E31+E38+E42+E47+E50+E64</f>
        <v>43540971550.62999</v>
      </c>
      <c r="F13" s="3">
        <f>+F14+F20+F26+F31+F38+F42+F47+F50+F64</f>
        <v>13438863449.369999</v>
      </c>
    </row>
    <row r="14" spans="2:6" s="10" customFormat="1" ht="15">
      <c r="B14" s="11" t="s">
        <v>10</v>
      </c>
      <c r="C14" s="3">
        <f>SUM(C15:C19)</f>
        <v>56892341800</v>
      </c>
      <c r="D14" s="3">
        <f>SUM(D15:D19)</f>
        <v>37785360700</v>
      </c>
      <c r="E14" s="3">
        <f>SUM(E15:E19)</f>
        <v>31851661197.469997</v>
      </c>
      <c r="F14" s="3">
        <f>SUM(F15:F19)</f>
        <v>5933699502.529999</v>
      </c>
    </row>
    <row r="15" spans="2:6" ht="14.25">
      <c r="B15" s="9" t="s">
        <v>25</v>
      </c>
      <c r="C15" s="2">
        <v>26659962300</v>
      </c>
      <c r="D15" s="2">
        <v>18435632500</v>
      </c>
      <c r="E15" s="2">
        <v>16829573377.289999</v>
      </c>
      <c r="F15" s="2">
        <f>+D15-E15</f>
        <v>1606059122.710001</v>
      </c>
    </row>
    <row r="16" spans="2:6" ht="14.25">
      <c r="B16" s="9" t="s">
        <v>26</v>
      </c>
      <c r="C16" s="2">
        <v>19965215900</v>
      </c>
      <c r="D16" s="2">
        <v>12533601100</v>
      </c>
      <c r="E16" s="2">
        <v>10444590642.060001</v>
      </c>
      <c r="F16" s="2">
        <f>+D16-E16</f>
        <v>2089010457.9399986</v>
      </c>
    </row>
    <row r="17" spans="2:6" ht="14.25">
      <c r="B17" s="9" t="s">
        <v>27</v>
      </c>
      <c r="C17" s="2">
        <v>3896795300</v>
      </c>
      <c r="D17" s="2">
        <v>2922596100</v>
      </c>
      <c r="E17" s="2">
        <v>2276508093.35</v>
      </c>
      <c r="F17" s="2">
        <f>+D17-E17</f>
        <v>646088006.6500001</v>
      </c>
    </row>
    <row r="18" spans="2:6" ht="14.25">
      <c r="B18" s="9" t="s">
        <v>28</v>
      </c>
      <c r="C18" s="2">
        <v>6370368300</v>
      </c>
      <c r="D18" s="2">
        <v>3893531000</v>
      </c>
      <c r="E18" s="2">
        <v>2300989084.77</v>
      </c>
      <c r="F18" s="2">
        <f>+D18-E18</f>
        <v>1592541915.23</v>
      </c>
    </row>
    <row r="19" spans="2:6" ht="14.25" hidden="1">
      <c r="B19" s="9" t="s">
        <v>66</v>
      </c>
      <c r="C19" s="2">
        <f>+'[1]ГЕГ'!B19+'[1]УБГГ'!B17+'[1]ЧХОУНБГГ'!B17+'[1]УХШИГГ'!B17+'[1]СЭГГ'!B17+'[1]ЗҮГГ'!B17+'[1]ХОГГ'!B17+'[1]ДОГГ'!B17+'[1]БӨГГ'!B17+'[1]ОГГ'!B17+'[1]ДАГГ'!B17+'[1]УВГГ'!B17+'[1]ГСГГ'!B17+'[1]СШГГ'!B17+'[1]ШХГГ'!B17+'[1]ГАГХ'!B17+'[1]ЗАГХ'!B17+'[1]ХӨГХ'!B17+'[1]БИГГ'!B17+'[1]ҮААА'!B17</f>
        <v>0</v>
      </c>
      <c r="D19" s="2">
        <f>+'[1]ГЕГ'!C19+'[1]УБГГ'!C17+'[1]ЧХОУНБГГ'!C17+'[1]УХШИГГ'!C17+'[1]СЭГГ'!C17+'[1]ЗҮГГ'!C17+'[1]ХОГГ'!C17+'[1]ДОГГ'!C17+'[1]БӨГГ'!C17+'[1]ОГГ'!C17+'[1]ДАГГ'!C17+'[1]УВГГ'!C17+'[1]ГСГГ'!C17+'[1]СШГГ'!C17+'[1]ШХГГ'!C17+'[1]ГАГХ'!C17+'[1]ЗАГХ'!C17+'[1]ХӨГХ'!C17+'[1]БИГГ'!C17+'[1]ҮААА'!C17</f>
        <v>0</v>
      </c>
      <c r="E19" s="2">
        <f>+'[1]ГЕГ'!D19+'[1]УБГГ'!D17+'[1]ЧХОУНБГГ'!D17+'[1]УХШИГГ'!D17+'[1]СЭГГ'!D17+'[1]ЗҮГГ'!D17+'[1]ХОГГ'!D17+'[1]ДОГГ'!D17+'[1]БӨГГ'!D17+'[1]ОГГ'!D17+'[1]ДАГГ'!D17+'[1]УВГГ'!D17+'[1]ГСГГ'!D17+'[1]СШГГ'!D17+'[1]ШХГГ'!D17+'[1]ГАГХ'!D17+'[1]ЗАГХ'!D17+'[1]ХӨГХ'!D17+'[1]БИГГ'!D17+'[1]ҮААА'!D17</f>
        <v>0</v>
      </c>
      <c r="F19" s="2">
        <f>+D19-E19</f>
        <v>0</v>
      </c>
    </row>
    <row r="20" spans="2:6" s="10" customFormat="1" ht="15">
      <c r="B20" s="11" t="s">
        <v>11</v>
      </c>
      <c r="C20" s="3">
        <f>SUM(C21:C25)</f>
        <v>6746339200</v>
      </c>
      <c r="D20" s="3">
        <f>SUM(D21:D25)</f>
        <v>4704317500</v>
      </c>
      <c r="E20" s="3">
        <f>SUM(E21:E25)</f>
        <v>4078673179.6499996</v>
      </c>
      <c r="F20" s="3">
        <f>SUM(F21:F25)</f>
        <v>625644320.3500001</v>
      </c>
    </row>
    <row r="21" spans="2:6" ht="14.25">
      <c r="B21" s="9" t="s">
        <v>29</v>
      </c>
      <c r="C21" s="2">
        <v>4844445600</v>
      </c>
      <c r="D21" s="2">
        <v>3440303900</v>
      </c>
      <c r="E21" s="2">
        <v>2878892322.16</v>
      </c>
      <c r="F21" s="2">
        <f>+D21-E21</f>
        <v>561411577.8400002</v>
      </c>
    </row>
    <row r="22" spans="2:6" ht="14.25">
      <c r="B22" s="9" t="s">
        <v>30</v>
      </c>
      <c r="C22" s="2">
        <v>475473500</v>
      </c>
      <c r="D22" s="2">
        <v>318891100</v>
      </c>
      <c r="E22" s="2">
        <v>304195117.2</v>
      </c>
      <c r="F22" s="2">
        <f>+D22-E22</f>
        <v>14695982.800000012</v>
      </c>
    </row>
    <row r="23" spans="2:6" ht="14.25">
      <c r="B23" s="9" t="s">
        <v>31</v>
      </c>
      <c r="C23" s="2">
        <v>380378600</v>
      </c>
      <c r="D23" s="2">
        <v>253948100</v>
      </c>
      <c r="E23" s="2">
        <v>239565565.23000002</v>
      </c>
      <c r="F23" s="2">
        <f>+D23-E23</f>
        <v>14382534.76999998</v>
      </c>
    </row>
    <row r="24" spans="2:6" ht="14.25">
      <c r="B24" s="9" t="s">
        <v>32</v>
      </c>
      <c r="C24" s="2">
        <v>95094600</v>
      </c>
      <c r="D24" s="2">
        <v>63267400</v>
      </c>
      <c r="E24" s="2">
        <v>58443977.8</v>
      </c>
      <c r="F24" s="2">
        <f>+D24-E24</f>
        <v>4823422.200000003</v>
      </c>
    </row>
    <row r="25" spans="2:6" ht="14.25">
      <c r="B25" s="9" t="s">
        <v>33</v>
      </c>
      <c r="C25" s="2">
        <v>950946900</v>
      </c>
      <c r="D25" s="2">
        <v>627907000</v>
      </c>
      <c r="E25" s="2">
        <v>597576197.26</v>
      </c>
      <c r="F25" s="2">
        <f>+D25-E25</f>
        <v>30330802.74000001</v>
      </c>
    </row>
    <row r="26" spans="2:6" s="10" customFormat="1" ht="15">
      <c r="B26" s="11" t="s">
        <v>12</v>
      </c>
      <c r="C26" s="3">
        <f>SUM(C27:C30)</f>
        <v>4268330000</v>
      </c>
      <c r="D26" s="3">
        <f>SUM(D27:D30)</f>
        <v>3296336700</v>
      </c>
      <c r="E26" s="3">
        <f>SUM(E27:E30)</f>
        <v>2392146335.83</v>
      </c>
      <c r="F26" s="3">
        <f>SUM(F27:F30)</f>
        <v>904190364.1699998</v>
      </c>
    </row>
    <row r="27" spans="2:6" ht="14.25">
      <c r="B27" s="9" t="s">
        <v>34</v>
      </c>
      <c r="C27" s="2">
        <v>1890000000</v>
      </c>
      <c r="D27" s="2">
        <v>1502222600</v>
      </c>
      <c r="E27" s="2">
        <v>1173569649.9400003</v>
      </c>
      <c r="F27" s="2">
        <f>+D27-E27</f>
        <v>328652950.0599997</v>
      </c>
    </row>
    <row r="28" spans="2:6" ht="14.25">
      <c r="B28" s="9" t="s">
        <v>35</v>
      </c>
      <c r="C28" s="2">
        <v>1963000000</v>
      </c>
      <c r="D28" s="2">
        <v>1455172500</v>
      </c>
      <c r="E28" s="2">
        <v>961417576.3499998</v>
      </c>
      <c r="F28" s="2">
        <f>+D28-E28</f>
        <v>493754923.6500002</v>
      </c>
    </row>
    <row r="29" spans="2:6" ht="14.25">
      <c r="B29" s="9" t="s">
        <v>36</v>
      </c>
      <c r="C29" s="2">
        <v>340020000</v>
      </c>
      <c r="D29" s="2">
        <v>270231600</v>
      </c>
      <c r="E29" s="2">
        <v>213239109.54000002</v>
      </c>
      <c r="F29" s="2">
        <f>+D29-E29</f>
        <v>56992490.45999998</v>
      </c>
    </row>
    <row r="30" spans="2:6" ht="14.25">
      <c r="B30" s="9" t="s">
        <v>37</v>
      </c>
      <c r="C30" s="2">
        <v>75310000</v>
      </c>
      <c r="D30" s="2">
        <v>68710000</v>
      </c>
      <c r="E30" s="2">
        <v>43920000</v>
      </c>
      <c r="F30" s="2">
        <f>+D30-E30</f>
        <v>24790000</v>
      </c>
    </row>
    <row r="31" spans="2:6" s="10" customFormat="1" ht="15">
      <c r="B31" s="11" t="s">
        <v>13</v>
      </c>
      <c r="C31" s="3">
        <f>SUM(C32:C37)</f>
        <v>1227203500</v>
      </c>
      <c r="D31" s="3">
        <f>SUM(D32:D37)</f>
        <v>1029625100</v>
      </c>
      <c r="E31" s="3">
        <f>SUM(E32:E37)</f>
        <v>722595748.14</v>
      </c>
      <c r="F31" s="3">
        <f>SUM(F32:F37)</f>
        <v>307029351.86</v>
      </c>
    </row>
    <row r="32" spans="2:6" ht="14.25">
      <c r="B32" s="9" t="s">
        <v>38</v>
      </c>
      <c r="C32" s="2">
        <v>176663200</v>
      </c>
      <c r="D32" s="2">
        <v>135617600</v>
      </c>
      <c r="E32" s="2">
        <v>123071762</v>
      </c>
      <c r="F32" s="2">
        <f aca="true" t="shared" si="0" ref="F32:F37">+D32-E32</f>
        <v>12545838</v>
      </c>
    </row>
    <row r="33" spans="2:6" ht="14.25">
      <c r="B33" s="9" t="s">
        <v>39</v>
      </c>
      <c r="C33" s="2">
        <v>547100000</v>
      </c>
      <c r="D33" s="2">
        <v>446491200</v>
      </c>
      <c r="E33" s="2">
        <v>356597488</v>
      </c>
      <c r="F33" s="2">
        <f t="shared" si="0"/>
        <v>89893712</v>
      </c>
    </row>
    <row r="34" spans="2:6" ht="14.25">
      <c r="B34" s="9" t="s">
        <v>40</v>
      </c>
      <c r="C34" s="2">
        <v>78638600</v>
      </c>
      <c r="D34" s="2">
        <v>59980500</v>
      </c>
      <c r="E34" s="2">
        <v>38181716.14</v>
      </c>
      <c r="F34" s="2">
        <f t="shared" si="0"/>
        <v>21798783.86</v>
      </c>
    </row>
    <row r="35" spans="2:6" ht="14.25" hidden="1">
      <c r="B35" s="9" t="s">
        <v>65</v>
      </c>
      <c r="C35" s="2">
        <v>0</v>
      </c>
      <c r="D35" s="2">
        <v>0</v>
      </c>
      <c r="E35" s="2">
        <v>0</v>
      </c>
      <c r="F35" s="2">
        <f t="shared" si="0"/>
        <v>0</v>
      </c>
    </row>
    <row r="36" spans="2:6" ht="14.25">
      <c r="B36" s="9" t="s">
        <v>41</v>
      </c>
      <c r="C36" s="2">
        <v>39504000</v>
      </c>
      <c r="D36" s="2">
        <v>32244500</v>
      </c>
      <c r="E36" s="2">
        <v>18284338</v>
      </c>
      <c r="F36" s="2">
        <f t="shared" si="0"/>
        <v>13960162</v>
      </c>
    </row>
    <row r="37" spans="2:6" ht="14.25">
      <c r="B37" s="9" t="s">
        <v>42</v>
      </c>
      <c r="C37" s="2">
        <v>385297700</v>
      </c>
      <c r="D37" s="2">
        <v>355291300</v>
      </c>
      <c r="E37" s="2">
        <v>186460444</v>
      </c>
      <c r="F37" s="2">
        <f t="shared" si="0"/>
        <v>168830856</v>
      </c>
    </row>
    <row r="38" spans="2:6" s="10" customFormat="1" ht="15">
      <c r="B38" s="11" t="s">
        <v>14</v>
      </c>
      <c r="C38" s="3">
        <f>SUM(C39:C41)</f>
        <v>2588801900</v>
      </c>
      <c r="D38" s="3">
        <f>SUM(D39:D41)</f>
        <v>2710160300</v>
      </c>
      <c r="E38" s="3">
        <f>SUM(E39:E41)</f>
        <v>467478848</v>
      </c>
      <c r="F38" s="3">
        <f>SUM(F39:F41)</f>
        <v>2242681452</v>
      </c>
    </row>
    <row r="39" spans="2:6" ht="14.25">
      <c r="B39" s="9" t="s">
        <v>43</v>
      </c>
      <c r="C39" s="2">
        <v>454837600</v>
      </c>
      <c r="D39" s="2">
        <v>576196000</v>
      </c>
      <c r="E39" s="2">
        <v>329650087</v>
      </c>
      <c r="F39" s="2">
        <f>+D39-E39</f>
        <v>246545913</v>
      </c>
    </row>
    <row r="40" spans="2:6" ht="14.25">
      <c r="B40" s="9" t="s">
        <v>44</v>
      </c>
      <c r="C40" s="2">
        <v>133964300</v>
      </c>
      <c r="D40" s="2">
        <v>133964300</v>
      </c>
      <c r="E40" s="2">
        <v>116328761</v>
      </c>
      <c r="F40" s="2">
        <f>+D40-E40</f>
        <v>17635539</v>
      </c>
    </row>
    <row r="41" spans="2:6" ht="14.25">
      <c r="B41" s="9" t="s">
        <v>45</v>
      </c>
      <c r="C41" s="2">
        <v>2000000000</v>
      </c>
      <c r="D41" s="2">
        <v>2000000000</v>
      </c>
      <c r="E41" s="2">
        <v>21500000</v>
      </c>
      <c r="F41" s="2">
        <f>+D41-E41</f>
        <v>1978500000</v>
      </c>
    </row>
    <row r="42" spans="2:6" s="10" customFormat="1" ht="15">
      <c r="B42" s="11" t="s">
        <v>15</v>
      </c>
      <c r="C42" s="3">
        <f>SUM(C43:C46)</f>
        <v>3955253200</v>
      </c>
      <c r="D42" s="3">
        <f>SUM(D43:D46)</f>
        <v>3324588100</v>
      </c>
      <c r="E42" s="3">
        <f>SUM(E43:E46)</f>
        <v>1449309679</v>
      </c>
      <c r="F42" s="3">
        <f>SUM(F43:F46)</f>
        <v>1875278421</v>
      </c>
    </row>
    <row r="43" spans="2:6" ht="14.25">
      <c r="B43" s="9" t="s">
        <v>46</v>
      </c>
      <c r="C43" s="2">
        <v>1867170000</v>
      </c>
      <c r="D43" s="2">
        <v>1335768400</v>
      </c>
      <c r="E43" s="2">
        <v>737672546</v>
      </c>
      <c r="F43" s="2">
        <f>+D43-E43</f>
        <v>598095854</v>
      </c>
    </row>
    <row r="44" spans="2:6" ht="14.25">
      <c r="B44" s="9" t="s">
        <v>78</v>
      </c>
      <c r="C44" s="2">
        <v>70000000</v>
      </c>
      <c r="D44" s="2">
        <v>70000000</v>
      </c>
      <c r="E44" s="2">
        <v>0</v>
      </c>
      <c r="F44" s="2">
        <f>+D44-E44</f>
        <v>70000000</v>
      </c>
    </row>
    <row r="45" spans="2:6" ht="14.25">
      <c r="B45" s="9" t="s">
        <v>47</v>
      </c>
      <c r="C45" s="2">
        <v>169431200</v>
      </c>
      <c r="D45" s="2">
        <v>97122800</v>
      </c>
      <c r="E45" s="2">
        <v>34823080</v>
      </c>
      <c r="F45" s="2">
        <f>+D45-E45</f>
        <v>62299720</v>
      </c>
    </row>
    <row r="46" spans="2:6" ht="14.25">
      <c r="B46" s="9" t="s">
        <v>48</v>
      </c>
      <c r="C46" s="2">
        <v>1848652000</v>
      </c>
      <c r="D46" s="2">
        <v>1821696900</v>
      </c>
      <c r="E46" s="2">
        <v>676814053</v>
      </c>
      <c r="F46" s="2">
        <f>+D46-E46</f>
        <v>1144882847</v>
      </c>
    </row>
    <row r="47" spans="2:6" s="10" customFormat="1" ht="15">
      <c r="B47" s="11" t="s">
        <v>16</v>
      </c>
      <c r="C47" s="3">
        <f>+C48+C49</f>
        <v>478647300</v>
      </c>
      <c r="D47" s="3">
        <f>+D48+D49</f>
        <v>428417000</v>
      </c>
      <c r="E47" s="3">
        <f>+E48+E49</f>
        <v>302681300</v>
      </c>
      <c r="F47" s="3">
        <f>+F48+F49</f>
        <v>125735700</v>
      </c>
    </row>
    <row r="48" spans="2:6" ht="14.25">
      <c r="B48" s="9" t="s">
        <v>49</v>
      </c>
      <c r="C48" s="2">
        <v>298647300</v>
      </c>
      <c r="D48" s="2">
        <v>248417000</v>
      </c>
      <c r="E48" s="2">
        <v>177889620</v>
      </c>
      <c r="F48" s="2">
        <f>+D48-E48</f>
        <v>70527380</v>
      </c>
    </row>
    <row r="49" spans="2:6" ht="14.25">
      <c r="B49" s="9" t="s">
        <v>76</v>
      </c>
      <c r="C49" s="2">
        <v>180000000</v>
      </c>
      <c r="D49" s="2">
        <v>180000000</v>
      </c>
      <c r="E49" s="2">
        <v>124791680</v>
      </c>
      <c r="F49" s="2">
        <f>+D49-E49</f>
        <v>55208320</v>
      </c>
    </row>
    <row r="50" spans="2:6" s="10" customFormat="1" ht="15">
      <c r="B50" s="11" t="s">
        <v>17</v>
      </c>
      <c r="C50" s="3">
        <f>SUM(C51:C63)</f>
        <v>6896636000</v>
      </c>
      <c r="D50" s="3">
        <f>SUM(D51:D63)</f>
        <v>3500174800</v>
      </c>
      <c r="E50" s="3">
        <f>SUM(E51:E63)</f>
        <v>2153284863.95</v>
      </c>
      <c r="F50" s="3">
        <f>SUM(F51:F63)</f>
        <v>1346889936.05</v>
      </c>
    </row>
    <row r="51" spans="2:6" ht="28.5">
      <c r="B51" s="9" t="s">
        <v>50</v>
      </c>
      <c r="C51" s="2">
        <v>90050000</v>
      </c>
      <c r="D51" s="2">
        <v>90050000</v>
      </c>
      <c r="E51" s="2">
        <v>23602025</v>
      </c>
      <c r="F51" s="2">
        <f aca="true" t="shared" si="1" ref="F51:F63">+D51-E51</f>
        <v>66447975</v>
      </c>
    </row>
    <row r="52" spans="2:6" ht="14.25">
      <c r="B52" s="9" t="s">
        <v>67</v>
      </c>
      <c r="C52" s="2">
        <v>3911133500</v>
      </c>
      <c r="D52" s="2">
        <v>829780000</v>
      </c>
      <c r="E52" s="2">
        <v>304293787.88</v>
      </c>
      <c r="F52" s="2">
        <f t="shared" si="1"/>
        <v>525486212.12</v>
      </c>
    </row>
    <row r="53" spans="2:6" ht="14.25">
      <c r="B53" s="9" t="s">
        <v>77</v>
      </c>
      <c r="C53" s="2">
        <v>266368000</v>
      </c>
      <c r="D53" s="2">
        <v>266368000</v>
      </c>
      <c r="E53" s="2">
        <v>202959126.33</v>
      </c>
      <c r="F53" s="2">
        <f t="shared" si="1"/>
        <v>63408873.66999999</v>
      </c>
    </row>
    <row r="54" spans="2:6" ht="14.25">
      <c r="B54" s="9" t="s">
        <v>68</v>
      </c>
      <c r="C54" s="2">
        <v>26449600</v>
      </c>
      <c r="D54" s="2">
        <v>26449600</v>
      </c>
      <c r="E54" s="2">
        <v>3600000</v>
      </c>
      <c r="F54" s="2">
        <f t="shared" si="1"/>
        <v>22849600</v>
      </c>
    </row>
    <row r="55" spans="2:6" ht="14.25">
      <c r="B55" s="9" t="s">
        <v>69</v>
      </c>
      <c r="C55" s="2">
        <v>654286000</v>
      </c>
      <c r="D55" s="2">
        <v>484533800</v>
      </c>
      <c r="E55" s="2">
        <v>444499054.51</v>
      </c>
      <c r="F55" s="2">
        <f t="shared" si="1"/>
        <v>40034745.49000001</v>
      </c>
    </row>
    <row r="56" spans="2:6" ht="14.25">
      <c r="B56" s="9" t="s">
        <v>70</v>
      </c>
      <c r="C56" s="2">
        <v>814922500</v>
      </c>
      <c r="D56" s="2">
        <v>814922500</v>
      </c>
      <c r="E56" s="2">
        <v>571214110</v>
      </c>
      <c r="F56" s="2">
        <f t="shared" si="1"/>
        <v>243708390</v>
      </c>
    </row>
    <row r="57" spans="2:6" ht="14.25">
      <c r="B57" s="9" t="s">
        <v>51</v>
      </c>
      <c r="C57" s="2">
        <v>14933200</v>
      </c>
      <c r="D57" s="2">
        <v>14283500</v>
      </c>
      <c r="E57" s="2">
        <v>2853600</v>
      </c>
      <c r="F57" s="2">
        <f t="shared" si="1"/>
        <v>11429900</v>
      </c>
    </row>
    <row r="58" spans="2:6" ht="14.25">
      <c r="B58" s="9" t="s">
        <v>52</v>
      </c>
      <c r="C58" s="2">
        <v>161436400</v>
      </c>
      <c r="D58" s="2">
        <v>161436400</v>
      </c>
      <c r="E58" s="2">
        <v>62493933.41</v>
      </c>
      <c r="F58" s="2">
        <f t="shared" si="1"/>
        <v>98942466.59</v>
      </c>
    </row>
    <row r="59" spans="2:6" ht="14.25">
      <c r="B59" s="9" t="s">
        <v>53</v>
      </c>
      <c r="C59" s="2">
        <v>10741600</v>
      </c>
      <c r="D59" s="2">
        <v>10741600</v>
      </c>
      <c r="E59" s="2">
        <v>4920833.04</v>
      </c>
      <c r="F59" s="2">
        <f t="shared" si="1"/>
        <v>5820766.96</v>
      </c>
    </row>
    <row r="60" spans="2:6" ht="14.25">
      <c r="B60" s="9" t="s">
        <v>54</v>
      </c>
      <c r="C60" s="2">
        <v>3681600</v>
      </c>
      <c r="D60" s="2">
        <v>3681600</v>
      </c>
      <c r="E60" s="2">
        <v>1849893</v>
      </c>
      <c r="F60" s="2">
        <f t="shared" si="1"/>
        <v>1831707</v>
      </c>
    </row>
    <row r="61" spans="2:6" ht="14.25">
      <c r="B61" s="9" t="s">
        <v>55</v>
      </c>
      <c r="C61" s="2">
        <v>221150300</v>
      </c>
      <c r="D61" s="2">
        <v>108604800</v>
      </c>
      <c r="E61" s="2">
        <v>82518463.78</v>
      </c>
      <c r="F61" s="2">
        <f t="shared" si="1"/>
        <v>26086336.22</v>
      </c>
    </row>
    <row r="62" spans="2:6" ht="14.25">
      <c r="B62" s="9" t="s">
        <v>56</v>
      </c>
      <c r="C62" s="2">
        <v>23213000</v>
      </c>
      <c r="D62" s="2">
        <v>23213000</v>
      </c>
      <c r="E62" s="2">
        <v>11869632</v>
      </c>
      <c r="F62" s="2">
        <f t="shared" si="1"/>
        <v>11343368</v>
      </c>
    </row>
    <row r="63" spans="2:6" ht="14.25">
      <c r="B63" s="9" t="s">
        <v>57</v>
      </c>
      <c r="C63" s="2">
        <v>698270300</v>
      </c>
      <c r="D63" s="2">
        <v>666110000</v>
      </c>
      <c r="E63" s="2">
        <v>436610405</v>
      </c>
      <c r="F63" s="2">
        <f t="shared" si="1"/>
        <v>229499595</v>
      </c>
    </row>
    <row r="64" spans="2:6" s="10" customFormat="1" ht="15">
      <c r="B64" s="11" t="s">
        <v>18</v>
      </c>
      <c r="C64" s="3">
        <f>SUM(C65:C69)</f>
        <v>277205000</v>
      </c>
      <c r="D64" s="3">
        <f>SUM(D65:D69)</f>
        <v>200854800</v>
      </c>
      <c r="E64" s="3">
        <f>SUM(E65:E69)</f>
        <v>123140398.59</v>
      </c>
      <c r="F64" s="3">
        <f>SUM(F65:F69)</f>
        <v>77714401.41</v>
      </c>
    </row>
    <row r="65" spans="2:6" ht="14.25">
      <c r="B65" s="9" t="s">
        <v>58</v>
      </c>
      <c r="C65" s="2">
        <v>62554800</v>
      </c>
      <c r="D65" s="2">
        <v>62554800</v>
      </c>
      <c r="E65" s="2">
        <v>30947532.59</v>
      </c>
      <c r="F65" s="2">
        <f>+D65-E65</f>
        <v>31607267.41</v>
      </c>
    </row>
    <row r="66" spans="2:6" ht="14.25">
      <c r="B66" s="9" t="s">
        <v>71</v>
      </c>
      <c r="C66" s="2">
        <v>0</v>
      </c>
      <c r="D66" s="2">
        <v>0</v>
      </c>
      <c r="E66" s="2">
        <v>0</v>
      </c>
      <c r="F66" s="2">
        <f>+D66-E66</f>
        <v>0</v>
      </c>
    </row>
    <row r="67" spans="2:6" ht="14.25">
      <c r="B67" s="9" t="s">
        <v>72</v>
      </c>
      <c r="C67" s="2">
        <v>20700000</v>
      </c>
      <c r="D67" s="2">
        <v>20700000</v>
      </c>
      <c r="E67" s="2">
        <v>700000</v>
      </c>
      <c r="F67" s="2">
        <f>+D67-E67</f>
        <v>20000000</v>
      </c>
    </row>
    <row r="68" spans="2:6" ht="14.25">
      <c r="B68" s="9" t="s">
        <v>73</v>
      </c>
      <c r="C68" s="2">
        <v>35800000</v>
      </c>
      <c r="D68" s="2">
        <v>35800000</v>
      </c>
      <c r="E68" s="2">
        <v>26322230</v>
      </c>
      <c r="F68" s="2">
        <f>+D68-E68</f>
        <v>9477770</v>
      </c>
    </row>
    <row r="69" spans="2:6" ht="14.25">
      <c r="B69" s="9" t="s">
        <v>59</v>
      </c>
      <c r="C69" s="2">
        <v>158150200</v>
      </c>
      <c r="D69" s="2">
        <v>81800000</v>
      </c>
      <c r="E69" s="2">
        <v>65170636</v>
      </c>
      <c r="F69" s="2">
        <f>+D69-E69</f>
        <v>16629364</v>
      </c>
    </row>
    <row r="70" spans="2:6" s="10" customFormat="1" ht="15">
      <c r="B70" s="11" t="s">
        <v>19</v>
      </c>
      <c r="C70" s="3">
        <f>+C71+C73</f>
        <v>1671721100</v>
      </c>
      <c r="D70" s="3">
        <f>+D71+D73</f>
        <v>1340636900</v>
      </c>
      <c r="E70" s="3">
        <f>+E71+E73</f>
        <v>802119182</v>
      </c>
      <c r="F70" s="3">
        <f>+F71+F73</f>
        <v>538517718</v>
      </c>
    </row>
    <row r="71" spans="2:6" s="10" customFormat="1" ht="15">
      <c r="B71" s="11" t="s">
        <v>20</v>
      </c>
      <c r="C71" s="3">
        <f>+C72</f>
        <v>90000000</v>
      </c>
      <c r="D71" s="3">
        <f>+D72</f>
        <v>90000000</v>
      </c>
      <c r="E71" s="3">
        <f>+E72</f>
        <v>0</v>
      </c>
      <c r="F71" s="3">
        <f>+F72</f>
        <v>90000000</v>
      </c>
    </row>
    <row r="72" spans="2:6" ht="14.25">
      <c r="B72" s="9" t="s">
        <v>60</v>
      </c>
      <c r="C72" s="2">
        <v>90000000</v>
      </c>
      <c r="D72" s="2">
        <v>90000000</v>
      </c>
      <c r="E72" s="2">
        <v>0</v>
      </c>
      <c r="F72" s="2">
        <f>+D72-E72</f>
        <v>90000000</v>
      </c>
    </row>
    <row r="73" spans="2:6" s="10" customFormat="1" ht="15">
      <c r="B73" s="11" t="s">
        <v>21</v>
      </c>
      <c r="C73" s="3">
        <f>SUM(C74:C75)</f>
        <v>1581721100</v>
      </c>
      <c r="D73" s="3">
        <f>SUM(D74:D75)</f>
        <v>1250636900</v>
      </c>
      <c r="E73" s="3">
        <f>SUM(E74:E75)</f>
        <v>802119182</v>
      </c>
      <c r="F73" s="3">
        <f>SUM(F74:F75)</f>
        <v>448517718</v>
      </c>
    </row>
    <row r="74" spans="2:6" ht="14.25">
      <c r="B74" s="9" t="s">
        <v>61</v>
      </c>
      <c r="C74" s="2">
        <v>1331084200</v>
      </c>
      <c r="D74" s="2">
        <v>1000000000</v>
      </c>
      <c r="E74" s="2">
        <v>631092910</v>
      </c>
      <c r="F74" s="2">
        <f>+D74-E74</f>
        <v>368907090</v>
      </c>
    </row>
    <row r="75" spans="2:6" ht="14.25">
      <c r="B75" s="9" t="s">
        <v>62</v>
      </c>
      <c r="C75" s="2">
        <v>250636900</v>
      </c>
      <c r="D75" s="2">
        <v>250636900</v>
      </c>
      <c r="E75" s="2">
        <v>171026272</v>
      </c>
      <c r="F75" s="2">
        <f>+D75-E75</f>
        <v>79610628</v>
      </c>
    </row>
    <row r="76" spans="2:6" s="10" customFormat="1" ht="15">
      <c r="B76" s="11" t="s">
        <v>22</v>
      </c>
      <c r="C76" s="3">
        <f>+C77+C78</f>
        <v>29077985800</v>
      </c>
      <c r="D76" s="3">
        <f>+D77+D78</f>
        <v>23018742107</v>
      </c>
      <c r="E76" s="3">
        <f>+E77+E78</f>
        <v>4594895218.72</v>
      </c>
      <c r="F76" s="3">
        <f>+F77+F78</f>
        <v>18423846888.28</v>
      </c>
    </row>
    <row r="77" spans="2:6" ht="14.25">
      <c r="B77" s="9" t="s">
        <v>63</v>
      </c>
      <c r="C77" s="2">
        <v>1198400000</v>
      </c>
      <c r="D77" s="2">
        <v>1698534540</v>
      </c>
      <c r="E77" s="2">
        <v>1263080541.72</v>
      </c>
      <c r="F77" s="2">
        <f>+D77-E77</f>
        <v>435453998.28</v>
      </c>
    </row>
    <row r="78" spans="2:6" ht="14.25">
      <c r="B78" s="9" t="s">
        <v>64</v>
      </c>
      <c r="C78" s="2">
        <v>27879585800</v>
      </c>
      <c r="D78" s="2">
        <v>21320207567</v>
      </c>
      <c r="E78" s="2">
        <v>3331814677</v>
      </c>
      <c r="F78" s="2">
        <f>+D78-E78</f>
        <v>17988392890</v>
      </c>
    </row>
    <row r="79" spans="3:6" ht="14.25">
      <c r="C79" s="5"/>
      <c r="D79" s="5"/>
      <c r="E79" s="5"/>
      <c r="F79" s="5"/>
    </row>
    <row r="81" spans="2:6" s="4" customFormat="1" ht="16.5" customHeight="1">
      <c r="B81" s="12" t="s">
        <v>82</v>
      </c>
      <c r="C81" s="12" t="s">
        <v>83</v>
      </c>
      <c r="D81" s="12"/>
      <c r="E81" s="12"/>
      <c r="F81" s="13" t="s">
        <v>84</v>
      </c>
    </row>
    <row r="82" spans="2:6" s="4" customFormat="1" ht="16.5" customHeight="1">
      <c r="B82" s="14"/>
      <c r="C82" s="15"/>
      <c r="D82" s="16" t="s">
        <v>85</v>
      </c>
      <c r="E82" s="17"/>
      <c r="F82" s="18"/>
    </row>
    <row r="83" spans="2:6" s="4" customFormat="1" ht="16.5" customHeight="1">
      <c r="B83" s="12" t="s">
        <v>86</v>
      </c>
      <c r="C83" s="15" t="s">
        <v>87</v>
      </c>
      <c r="D83" s="12"/>
      <c r="E83" s="23" t="s">
        <v>88</v>
      </c>
      <c r="F83" s="23"/>
    </row>
    <row r="84" spans="2:5" s="4" customFormat="1" ht="16.5" customHeight="1">
      <c r="B84" s="14"/>
      <c r="C84" s="15"/>
      <c r="D84" s="19"/>
      <c r="E84" s="12"/>
    </row>
    <row r="85" spans="2:5" s="4" customFormat="1" ht="16.5" customHeight="1">
      <c r="B85" s="20" t="s">
        <v>89</v>
      </c>
      <c r="C85" s="12" t="s">
        <v>90</v>
      </c>
      <c r="D85" s="19"/>
      <c r="E85" s="12"/>
    </row>
    <row r="86" spans="2:5" s="4" customFormat="1" ht="14.25">
      <c r="B86" s="20"/>
      <c r="C86" s="19"/>
      <c r="D86" s="19"/>
      <c r="E86" s="12"/>
    </row>
    <row r="87" ht="14.25">
      <c r="B87" s="21"/>
    </row>
    <row r="88" ht="14.25">
      <c r="B88" s="21"/>
    </row>
  </sheetData>
  <sheetProtection/>
  <mergeCells count="2">
    <mergeCell ref="B1:E1"/>
    <mergeCell ref="E83:F83"/>
  </mergeCells>
  <printOptions/>
  <pageMargins left="0.25" right="0.25" top="0.75" bottom="0.75" header="0.3" footer="0.3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Чинболд 1430. Пүрэвдагва</dc:creator>
  <cp:keywords/>
  <dc:description/>
  <cp:lastModifiedBy>User</cp:lastModifiedBy>
  <cp:lastPrinted>2023-08-03T06:09:42Z</cp:lastPrinted>
  <dcterms:created xsi:type="dcterms:W3CDTF">2019-06-04T03:36:41Z</dcterms:created>
  <dcterms:modified xsi:type="dcterms:W3CDTF">2023-10-04T09:25:45Z</dcterms:modified>
  <cp:category/>
  <cp:version/>
  <cp:contentType/>
  <cp:contentStatus/>
</cp:coreProperties>
</file>